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_\Desktop\"/>
    </mc:Choice>
  </mc:AlternateContent>
  <xr:revisionPtr revIDLastSave="0" documentId="8_{ECDBDC59-071C-4144-8FCA-14940D6348E0}" xr6:coauthVersionLast="45" xr6:coauthVersionMax="45" xr10:uidLastSave="{00000000-0000-0000-0000-000000000000}"/>
  <bookViews>
    <workbookView xWindow="-120" yWindow="-120" windowWidth="20730" windowHeight="11160" xr2:uid="{8C0CD699-D4CA-4B3C-8BD4-49E3C2932286}"/>
  </bookViews>
  <sheets>
    <sheet name="cam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1" l="1"/>
  <c r="C58" i="1"/>
  <c r="D58" i="1"/>
  <c r="E58" i="1"/>
  <c r="F58" i="1"/>
  <c r="G58" i="1"/>
  <c r="I58" i="1"/>
  <c r="J58" i="1"/>
  <c r="F33" i="1" l="1"/>
  <c r="C36" i="1"/>
  <c r="F36" i="1"/>
  <c r="I33" i="1"/>
  <c r="E10" i="1"/>
  <c r="H10" i="1" l="1"/>
  <c r="G10" i="1"/>
  <c r="E11" i="1"/>
  <c r="G11" i="1" s="1"/>
  <c r="B58" i="1"/>
  <c r="E8" i="1"/>
  <c r="E9" i="1"/>
  <c r="G9" i="1" s="1"/>
  <c r="E12" i="1"/>
  <c r="G12" i="1" s="1"/>
  <c r="E13" i="1"/>
  <c r="G13" i="1" s="1"/>
  <c r="E14" i="1"/>
  <c r="G14" i="1" s="1"/>
  <c r="E15" i="1"/>
  <c r="G15" i="1" s="1"/>
  <c r="E16" i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E43" i="1"/>
  <c r="G43" i="1" s="1"/>
  <c r="E44" i="1"/>
  <c r="G44" i="1" s="1"/>
  <c r="E45" i="1"/>
  <c r="E46" i="1"/>
  <c r="E47" i="1"/>
  <c r="G47" i="1" s="1"/>
  <c r="E48" i="1"/>
  <c r="G48" i="1" s="1"/>
  <c r="E49" i="1"/>
  <c r="G49" i="1" s="1"/>
  <c r="E50" i="1"/>
  <c r="E51" i="1"/>
  <c r="E52" i="1"/>
  <c r="G52" i="1" s="1"/>
  <c r="E53" i="1"/>
  <c r="G53" i="1" s="1"/>
  <c r="E54" i="1"/>
  <c r="E55" i="1"/>
  <c r="G55" i="1" s="1"/>
  <c r="E56" i="1"/>
  <c r="G56" i="1" s="1"/>
  <c r="E57" i="1"/>
  <c r="G57" i="1" s="1"/>
  <c r="H51" i="1" l="1"/>
  <c r="G51" i="1"/>
  <c r="H42" i="1"/>
  <c r="G42" i="1"/>
  <c r="H30" i="1"/>
  <c r="G30" i="1"/>
  <c r="H16" i="1"/>
  <c r="G16" i="1"/>
  <c r="H50" i="1"/>
  <c r="G50" i="1"/>
  <c r="H46" i="1"/>
  <c r="G46" i="1"/>
  <c r="H54" i="1"/>
  <c r="G54" i="1"/>
  <c r="H57" i="1"/>
  <c r="H56" i="1"/>
  <c r="H55" i="1"/>
  <c r="H53" i="1"/>
  <c r="H52" i="1"/>
  <c r="H49" i="1"/>
  <c r="H48" i="1"/>
  <c r="H47" i="1"/>
  <c r="H45" i="1"/>
  <c r="H44" i="1"/>
  <c r="H43" i="1"/>
  <c r="H41" i="1"/>
  <c r="H40" i="1"/>
  <c r="H39" i="1"/>
  <c r="H38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5" i="1"/>
  <c r="H14" i="1"/>
  <c r="H13" i="1"/>
  <c r="H12" i="1"/>
  <c r="H9" i="1"/>
  <c r="H8" i="1"/>
  <c r="G8" i="1"/>
  <c r="H11" i="1"/>
</calcChain>
</file>

<file path=xl/sharedStrings.xml><?xml version="1.0" encoding="utf-8"?>
<sst xmlns="http://schemas.openxmlformats.org/spreadsheetml/2006/main" count="63" uniqueCount="62">
  <si>
    <t>El dato de las camas puede variar diariamente  segun la demanda de cada servicio.</t>
  </si>
  <si>
    <t>Organización</t>
  </si>
  <si>
    <t>camas</t>
  </si>
  <si>
    <t>Leves</t>
  </si>
  <si>
    <t>Moderados</t>
  </si>
  <si>
    <t>Severos</t>
  </si>
  <si>
    <t>TOTAL</t>
  </si>
  <si>
    <t>OCUPADAS</t>
  </si>
  <si>
    <t>CAMAS DISPONIBLES</t>
  </si>
  <si>
    <t>% ocupación</t>
  </si>
  <si>
    <t>Recuperados</t>
  </si>
  <si>
    <t>Fallecidos</t>
  </si>
  <si>
    <t>AMATITLAN</t>
  </si>
  <si>
    <t>AMISTAD JAPON</t>
  </si>
  <si>
    <t>BARILLAS</t>
  </si>
  <si>
    <t>CHIQUIMULA</t>
  </si>
  <si>
    <t>COATEPEQUE</t>
  </si>
  <si>
    <t>COBAN</t>
  </si>
  <si>
    <t>CUILAPA</t>
  </si>
  <si>
    <t>FRAY BARTOLOME DE LAS CASA</t>
  </si>
  <si>
    <t>HUEHUETENANGO</t>
  </si>
  <si>
    <t>INFECTOLOGIA</t>
  </si>
  <si>
    <t>JOYABAJ</t>
  </si>
  <si>
    <t>LA TINTA</t>
  </si>
  <si>
    <t>MAZATENANGO</t>
  </si>
  <si>
    <t>PEDRO BETHANCOURT</t>
  </si>
  <si>
    <t>POPTUN</t>
  </si>
  <si>
    <t>PROGRESO</t>
  </si>
  <si>
    <t>QUICHE</t>
  </si>
  <si>
    <t>RETHALHULEU</t>
  </si>
  <si>
    <t>SALUD MENTAL</t>
  </si>
  <si>
    <t>SAN BENITO</t>
  </si>
  <si>
    <t>SAN JUAN DE DIOS</t>
  </si>
  <si>
    <t>SAN MARCOS</t>
  </si>
  <si>
    <t>SAN PEDRO NECTA</t>
  </si>
  <si>
    <t>SAN VICENTE</t>
  </si>
  <si>
    <t>SAYAXCHE</t>
  </si>
  <si>
    <t>ROOSEVELT</t>
  </si>
  <si>
    <t>TIQUISATE</t>
  </si>
  <si>
    <t>TOTONICAPAN</t>
  </si>
  <si>
    <t>VILLA NUEVA</t>
  </si>
  <si>
    <t>ZACAPA</t>
  </si>
  <si>
    <t>ESCUINTLA</t>
  </si>
  <si>
    <t>JUTIAPA</t>
  </si>
  <si>
    <t>MALACATAN</t>
  </si>
  <si>
    <t>QUETZALTENANGO</t>
  </si>
  <si>
    <t>RODOLFO ROBLES</t>
  </si>
  <si>
    <t>SALAMA</t>
  </si>
  <si>
    <t>SOLOLA</t>
  </si>
  <si>
    <t>USPANTAN</t>
  </si>
  <si>
    <t>INFANTIL DE BARRIOS</t>
  </si>
  <si>
    <t>TECPAN</t>
  </si>
  <si>
    <t>CHIMALTENANGO</t>
  </si>
  <si>
    <t>FRAY RODRIGO DE LA CRUZ</t>
  </si>
  <si>
    <t>JALAPA</t>
  </si>
  <si>
    <t>ORTOPEDIA</t>
  </si>
  <si>
    <t>MELCHOR DE MENCOS</t>
  </si>
  <si>
    <t>NEBAJ</t>
  </si>
  <si>
    <t>TEMPORAL DEL PARQUE DE LA INDUSTRIA</t>
  </si>
  <si>
    <t>TEMPORAL DEL PARQUE DE QUETZALTENANGO</t>
  </si>
  <si>
    <t>TEMPORAL DE ZACAPA</t>
  </si>
  <si>
    <t>TEMPORAL DE PETEN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</si>
</sst>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8" xfId="0" applyFill="1" applyBorder="1"/>
    <xf numFmtId="9" fontId="0" fillId="0" borderId="8" xfId="0" applyNumberFormat="1" applyFill="1" applyBorder="1"/>
    <xf numFmtId="0" fontId="5" fillId="0" borderId="8" xfId="0" applyFont="1" applyFill="1" applyBorder="1"/>
    <xf numFmtId="0" fontId="0" fillId="0" borderId="5" xfId="0" applyFill="1" applyBorder="1"/>
    <xf numFmtId="9" fontId="0" fillId="0" borderId="5" xfId="0" applyNumberFormat="1" applyFill="1" applyBorder="1"/>
    <xf numFmtId="0" fontId="2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0" fontId="2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8" xfId="0" applyFont="1" applyFill="1" applyBorder="1"/>
    <xf numFmtId="0" fontId="0" fillId="0" borderId="11" xfId="0" applyFill="1" applyBorder="1"/>
    <xf numFmtId="9" fontId="0" fillId="0" borderId="11" xfId="0" applyNumberFormat="1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/>
    <xf numFmtId="9" fontId="0" fillId="2" borderId="2" xfId="0" applyNumberFormat="1" applyFill="1" applyBorder="1"/>
    <xf numFmtId="0" fontId="0" fillId="2" borderId="3" xfId="0" applyFill="1" applyBorder="1"/>
    <xf numFmtId="0" fontId="3" fillId="0" borderId="4" xfId="0" applyFont="1" applyFill="1" applyBorder="1" applyAlignment="1" applyProtection="1">
      <alignment horizontal="center"/>
      <protection locked="0"/>
    </xf>
    <xf numFmtId="0" fontId="0" fillId="0" borderId="6" xfId="0" applyFill="1" applyBorder="1"/>
    <xf numFmtId="0" fontId="3" fillId="0" borderId="7" xfId="0" applyFont="1" applyFill="1" applyBorder="1" applyAlignment="1" applyProtection="1">
      <alignment horizontal="center"/>
      <protection locked="0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/>
      <protection locked="0"/>
    </xf>
    <xf numFmtId="0" fontId="0" fillId="0" borderId="1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54AD-B8FC-4147-9E85-ECF8D3E65077}">
  <dimension ref="A5:J58"/>
  <sheetViews>
    <sheetView tabSelected="1" topLeftCell="A4" workbookViewId="0">
      <pane xSplit="1" ySplit="4" topLeftCell="B25" activePane="bottomRight" state="frozen"/>
      <selection pane="topRight"/>
      <selection pane="bottomLeft"/>
      <selection pane="bottomRight" activeCell="A25" sqref="A25"/>
    </sheetView>
  </sheetViews>
  <sheetFormatPr baseColWidth="10" defaultColWidth="10.7109375" defaultRowHeight="15" x14ac:dyDescent="0.25"/>
  <cols>
    <col min="1" max="1" width="42.85546875" customWidth="1"/>
    <col min="7" max="7" width="12.85546875" customWidth="1"/>
    <col min="8" max="8" width="12" bestFit="1" customWidth="1"/>
    <col min="9" max="9" width="11.42578125" customWidth="1"/>
  </cols>
  <sheetData>
    <row r="5" spans="1:10" ht="16.5" thickBot="1" x14ac:dyDescent="0.3">
      <c r="A5" s="1" t="s">
        <v>0</v>
      </c>
      <c r="B5" s="1"/>
      <c r="C5" s="1"/>
      <c r="D5" s="1"/>
      <c r="E5" s="1"/>
      <c r="F5" s="1"/>
      <c r="G5" s="1"/>
      <c r="H5" s="1"/>
    </row>
    <row r="6" spans="1:10" x14ac:dyDescent="0.25">
      <c r="A6" s="7" t="s">
        <v>1</v>
      </c>
      <c r="B6" s="8" t="s">
        <v>2</v>
      </c>
      <c r="C6" s="8"/>
      <c r="D6" s="8"/>
      <c r="E6" s="8"/>
      <c r="F6" s="8"/>
      <c r="G6" s="8"/>
      <c r="H6" s="8"/>
      <c r="I6" s="9"/>
      <c r="J6" s="10"/>
    </row>
    <row r="7" spans="1:10" ht="30.75" thickBot="1" x14ac:dyDescent="0.3">
      <c r="A7" s="11"/>
      <c r="B7" s="12" t="s">
        <v>3</v>
      </c>
      <c r="C7" s="12" t="s">
        <v>4</v>
      </c>
      <c r="D7" s="12" t="s">
        <v>5</v>
      </c>
      <c r="E7" s="12" t="s">
        <v>6</v>
      </c>
      <c r="F7" s="13" t="s">
        <v>7</v>
      </c>
      <c r="G7" s="14" t="s">
        <v>8</v>
      </c>
      <c r="H7" s="12" t="s">
        <v>9</v>
      </c>
      <c r="I7" s="12" t="s">
        <v>10</v>
      </c>
      <c r="J7" s="15" t="s">
        <v>11</v>
      </c>
    </row>
    <row r="8" spans="1:10" x14ac:dyDescent="0.25">
      <c r="A8" s="22" t="s">
        <v>12</v>
      </c>
      <c r="B8" s="5">
        <v>0</v>
      </c>
      <c r="C8" s="5">
        <v>28</v>
      </c>
      <c r="D8" s="5">
        <v>20</v>
      </c>
      <c r="E8" s="5">
        <f t="shared" ref="E8:E39" si="0">SUM(B8:D8)</f>
        <v>48</v>
      </c>
      <c r="F8" s="5">
        <v>48</v>
      </c>
      <c r="G8" s="5">
        <f t="shared" ref="G8:G44" si="1">E8-F8</f>
        <v>0</v>
      </c>
      <c r="H8" s="6">
        <f t="shared" ref="H8:H39" si="2">IFERROR((F8/E8),0)</f>
        <v>1</v>
      </c>
      <c r="I8" s="5">
        <v>0</v>
      </c>
      <c r="J8" s="23">
        <v>7</v>
      </c>
    </row>
    <row r="9" spans="1:10" x14ac:dyDescent="0.25">
      <c r="A9" s="24" t="s">
        <v>13</v>
      </c>
      <c r="B9" s="2">
        <v>0</v>
      </c>
      <c r="C9" s="2">
        <v>40</v>
      </c>
      <c r="D9" s="2">
        <v>0</v>
      </c>
      <c r="E9" s="2">
        <f t="shared" si="0"/>
        <v>40</v>
      </c>
      <c r="F9" s="2">
        <v>1</v>
      </c>
      <c r="G9" s="2">
        <f t="shared" si="1"/>
        <v>39</v>
      </c>
      <c r="H9" s="3">
        <f t="shared" si="2"/>
        <v>2.5000000000000001E-2</v>
      </c>
      <c r="I9" s="2">
        <v>0</v>
      </c>
      <c r="J9" s="25">
        <v>1</v>
      </c>
    </row>
    <row r="10" spans="1:10" x14ac:dyDescent="0.25">
      <c r="A10" s="24" t="s">
        <v>14</v>
      </c>
      <c r="B10" s="2">
        <v>0</v>
      </c>
      <c r="C10" s="2">
        <v>24</v>
      </c>
      <c r="D10" s="2">
        <v>2</v>
      </c>
      <c r="E10" s="2">
        <f>SUM(B10:D10)</f>
        <v>26</v>
      </c>
      <c r="F10" s="2">
        <v>0</v>
      </c>
      <c r="G10" s="2">
        <f t="shared" si="1"/>
        <v>26</v>
      </c>
      <c r="H10" s="3">
        <f t="shared" si="2"/>
        <v>0</v>
      </c>
      <c r="I10" s="2">
        <v>0</v>
      </c>
      <c r="J10" s="25">
        <v>0</v>
      </c>
    </row>
    <row r="11" spans="1:10" x14ac:dyDescent="0.25">
      <c r="A11" s="24" t="s">
        <v>15</v>
      </c>
      <c r="B11" s="2">
        <v>0</v>
      </c>
      <c r="C11" s="2">
        <v>10</v>
      </c>
      <c r="D11" s="2">
        <v>0</v>
      </c>
      <c r="E11" s="2">
        <f t="shared" si="0"/>
        <v>10</v>
      </c>
      <c r="F11" s="2">
        <v>3</v>
      </c>
      <c r="G11" s="2">
        <f t="shared" si="1"/>
        <v>7</v>
      </c>
      <c r="H11" s="3">
        <f t="shared" si="2"/>
        <v>0.3</v>
      </c>
      <c r="I11" s="2">
        <v>2</v>
      </c>
      <c r="J11" s="25">
        <v>1</v>
      </c>
    </row>
    <row r="12" spans="1:10" x14ac:dyDescent="0.25">
      <c r="A12" s="24" t="s">
        <v>16</v>
      </c>
      <c r="B12" s="2">
        <v>0</v>
      </c>
      <c r="C12" s="2">
        <v>10</v>
      </c>
      <c r="D12" s="2">
        <v>5</v>
      </c>
      <c r="E12" s="2">
        <f t="shared" si="0"/>
        <v>15</v>
      </c>
      <c r="F12" s="2">
        <v>2</v>
      </c>
      <c r="G12" s="2">
        <f t="shared" si="1"/>
        <v>13</v>
      </c>
      <c r="H12" s="3">
        <f t="shared" si="2"/>
        <v>0.13333333333333333</v>
      </c>
      <c r="I12" s="2">
        <v>5</v>
      </c>
      <c r="J12" s="25">
        <v>8</v>
      </c>
    </row>
    <row r="13" spans="1:10" x14ac:dyDescent="0.25">
      <c r="A13" s="24" t="s">
        <v>17</v>
      </c>
      <c r="B13" s="2">
        <v>10</v>
      </c>
      <c r="C13" s="2">
        <v>10</v>
      </c>
      <c r="D13" s="2">
        <v>6</v>
      </c>
      <c r="E13" s="2">
        <f t="shared" si="0"/>
        <v>26</v>
      </c>
      <c r="F13" s="2">
        <v>0</v>
      </c>
      <c r="G13" s="2">
        <f t="shared" si="1"/>
        <v>26</v>
      </c>
      <c r="H13" s="3">
        <f t="shared" si="2"/>
        <v>0</v>
      </c>
      <c r="I13" s="2">
        <v>0</v>
      </c>
      <c r="J13" s="25">
        <v>0</v>
      </c>
    </row>
    <row r="14" spans="1:10" x14ac:dyDescent="0.25">
      <c r="A14" s="24" t="s">
        <v>18</v>
      </c>
      <c r="B14" s="2">
        <v>14</v>
      </c>
      <c r="C14" s="2">
        <v>15</v>
      </c>
      <c r="D14" s="2">
        <v>16</v>
      </c>
      <c r="E14" s="2">
        <f t="shared" si="0"/>
        <v>45</v>
      </c>
      <c r="F14" s="2">
        <v>11</v>
      </c>
      <c r="G14" s="2">
        <f t="shared" si="1"/>
        <v>34</v>
      </c>
      <c r="H14" s="3">
        <f t="shared" si="2"/>
        <v>0.24444444444444444</v>
      </c>
      <c r="I14" s="2">
        <v>27</v>
      </c>
      <c r="J14" s="25">
        <v>9</v>
      </c>
    </row>
    <row r="15" spans="1:10" x14ac:dyDescent="0.25">
      <c r="A15" s="24" t="s">
        <v>19</v>
      </c>
      <c r="B15" s="2">
        <v>10</v>
      </c>
      <c r="C15" s="2">
        <v>3</v>
      </c>
      <c r="D15" s="2">
        <v>2</v>
      </c>
      <c r="E15" s="2">
        <f t="shared" si="0"/>
        <v>15</v>
      </c>
      <c r="F15" s="2">
        <v>0</v>
      </c>
      <c r="G15" s="2">
        <f t="shared" si="1"/>
        <v>15</v>
      </c>
      <c r="H15" s="3">
        <f t="shared" si="2"/>
        <v>0</v>
      </c>
      <c r="I15" s="2">
        <v>0</v>
      </c>
      <c r="J15" s="25">
        <v>0</v>
      </c>
    </row>
    <row r="16" spans="1:10" x14ac:dyDescent="0.25">
      <c r="A16" s="24" t="s">
        <v>20</v>
      </c>
      <c r="B16" s="2">
        <v>0</v>
      </c>
      <c r="C16" s="2">
        <v>17</v>
      </c>
      <c r="D16" s="2">
        <v>5</v>
      </c>
      <c r="E16" s="2">
        <f t="shared" si="0"/>
        <v>22</v>
      </c>
      <c r="F16" s="2">
        <v>0</v>
      </c>
      <c r="G16" s="2">
        <f t="shared" si="1"/>
        <v>22</v>
      </c>
      <c r="H16" s="3">
        <f t="shared" si="2"/>
        <v>0</v>
      </c>
      <c r="I16" s="2">
        <v>4</v>
      </c>
      <c r="J16" s="25">
        <v>2</v>
      </c>
    </row>
    <row r="17" spans="1:10" x14ac:dyDescent="0.25">
      <c r="A17" s="24" t="s">
        <v>21</v>
      </c>
      <c r="B17" s="2">
        <v>0</v>
      </c>
      <c r="C17" s="2">
        <v>13</v>
      </c>
      <c r="D17" s="2">
        <v>1</v>
      </c>
      <c r="E17" s="2">
        <f t="shared" si="0"/>
        <v>14</v>
      </c>
      <c r="F17" s="2">
        <v>9</v>
      </c>
      <c r="G17" s="2">
        <f t="shared" si="1"/>
        <v>5</v>
      </c>
      <c r="H17" s="3">
        <f t="shared" si="2"/>
        <v>0.6428571428571429</v>
      </c>
      <c r="I17" s="2">
        <v>11</v>
      </c>
      <c r="J17" s="25">
        <v>0</v>
      </c>
    </row>
    <row r="18" spans="1:10" x14ac:dyDescent="0.25">
      <c r="A18" s="24" t="s">
        <v>22</v>
      </c>
      <c r="B18" s="2">
        <v>2</v>
      </c>
      <c r="C18" s="2">
        <v>5</v>
      </c>
      <c r="D18" s="2">
        <v>0</v>
      </c>
      <c r="E18" s="2">
        <f t="shared" si="0"/>
        <v>7</v>
      </c>
      <c r="F18" s="2">
        <v>0</v>
      </c>
      <c r="G18" s="2">
        <f t="shared" si="1"/>
        <v>7</v>
      </c>
      <c r="H18" s="3">
        <f t="shared" si="2"/>
        <v>0</v>
      </c>
      <c r="I18" s="2">
        <v>0</v>
      </c>
      <c r="J18" s="25">
        <v>0</v>
      </c>
    </row>
    <row r="19" spans="1:10" x14ac:dyDescent="0.25">
      <c r="A19" s="24" t="s">
        <v>23</v>
      </c>
      <c r="B19" s="2">
        <v>7</v>
      </c>
      <c r="C19" s="2">
        <v>8</v>
      </c>
      <c r="D19" s="2">
        <v>2</v>
      </c>
      <c r="E19" s="2">
        <f t="shared" si="0"/>
        <v>17</v>
      </c>
      <c r="F19" s="2">
        <v>0</v>
      </c>
      <c r="G19" s="2">
        <f t="shared" si="1"/>
        <v>17</v>
      </c>
      <c r="H19" s="3">
        <f t="shared" si="2"/>
        <v>0</v>
      </c>
      <c r="I19" s="2">
        <v>3</v>
      </c>
      <c r="J19" s="25">
        <v>0</v>
      </c>
    </row>
    <row r="20" spans="1:10" x14ac:dyDescent="0.25">
      <c r="A20" s="24" t="s">
        <v>24</v>
      </c>
      <c r="B20" s="2">
        <v>0</v>
      </c>
      <c r="C20" s="2">
        <v>4</v>
      </c>
      <c r="D20" s="2">
        <v>2</v>
      </c>
      <c r="E20" s="2">
        <f t="shared" si="0"/>
        <v>6</v>
      </c>
      <c r="F20" s="2">
        <v>3</v>
      </c>
      <c r="G20" s="2">
        <f t="shared" si="1"/>
        <v>3</v>
      </c>
      <c r="H20" s="3">
        <f t="shared" si="2"/>
        <v>0.5</v>
      </c>
      <c r="I20" s="2">
        <v>0</v>
      </c>
      <c r="J20" s="25">
        <v>2</v>
      </c>
    </row>
    <row r="21" spans="1:10" x14ac:dyDescent="0.25">
      <c r="A21" s="24" t="s">
        <v>25</v>
      </c>
      <c r="B21" s="2">
        <v>34</v>
      </c>
      <c r="C21" s="2">
        <v>22</v>
      </c>
      <c r="D21" s="2">
        <v>6</v>
      </c>
      <c r="E21" s="2">
        <f t="shared" si="0"/>
        <v>62</v>
      </c>
      <c r="F21" s="2">
        <v>31</v>
      </c>
      <c r="G21" s="2">
        <f t="shared" si="1"/>
        <v>31</v>
      </c>
      <c r="H21" s="3">
        <f t="shared" si="2"/>
        <v>0.5</v>
      </c>
      <c r="I21" s="2">
        <v>39</v>
      </c>
      <c r="J21" s="25">
        <v>22</v>
      </c>
    </row>
    <row r="22" spans="1:10" x14ac:dyDescent="0.25">
      <c r="A22" s="24" t="s">
        <v>26</v>
      </c>
      <c r="B22" s="2">
        <v>0</v>
      </c>
      <c r="C22" s="2">
        <v>8</v>
      </c>
      <c r="D22" s="2">
        <v>0</v>
      </c>
      <c r="E22" s="2">
        <f t="shared" si="0"/>
        <v>8</v>
      </c>
      <c r="F22" s="2">
        <v>0</v>
      </c>
      <c r="G22" s="2">
        <f t="shared" si="1"/>
        <v>8</v>
      </c>
      <c r="H22" s="3">
        <f t="shared" si="2"/>
        <v>0</v>
      </c>
      <c r="I22" s="2">
        <v>2</v>
      </c>
      <c r="J22" s="25">
        <v>0</v>
      </c>
    </row>
    <row r="23" spans="1:10" x14ac:dyDescent="0.25">
      <c r="A23" s="24" t="s">
        <v>27</v>
      </c>
      <c r="B23" s="2">
        <v>4</v>
      </c>
      <c r="C23" s="2">
        <v>4</v>
      </c>
      <c r="D23" s="2">
        <v>0</v>
      </c>
      <c r="E23" s="2">
        <f t="shared" si="0"/>
        <v>8</v>
      </c>
      <c r="F23" s="2">
        <v>1</v>
      </c>
      <c r="G23" s="2">
        <f t="shared" si="1"/>
        <v>7</v>
      </c>
      <c r="H23" s="3">
        <f t="shared" si="2"/>
        <v>0.125</v>
      </c>
      <c r="I23" s="2">
        <v>2</v>
      </c>
      <c r="J23" s="25">
        <v>0</v>
      </c>
    </row>
    <row r="24" spans="1:10" x14ac:dyDescent="0.25">
      <c r="A24" s="24" t="s">
        <v>28</v>
      </c>
      <c r="B24" s="2">
        <v>0</v>
      </c>
      <c r="C24" s="2">
        <v>7</v>
      </c>
      <c r="D24" s="2">
        <v>3</v>
      </c>
      <c r="E24" s="2">
        <f t="shared" si="0"/>
        <v>10</v>
      </c>
      <c r="F24" s="2">
        <v>4</v>
      </c>
      <c r="G24" s="2">
        <f t="shared" si="1"/>
        <v>6</v>
      </c>
      <c r="H24" s="3">
        <f t="shared" si="2"/>
        <v>0.4</v>
      </c>
      <c r="I24" s="2">
        <v>0</v>
      </c>
      <c r="J24" s="25">
        <v>0</v>
      </c>
    </row>
    <row r="25" spans="1:10" x14ac:dyDescent="0.25">
      <c r="A25" s="24" t="s">
        <v>29</v>
      </c>
      <c r="B25" s="2">
        <v>0</v>
      </c>
      <c r="C25" s="2">
        <v>3</v>
      </c>
      <c r="D25" s="2">
        <v>5</v>
      </c>
      <c r="E25" s="2">
        <f t="shared" si="0"/>
        <v>8</v>
      </c>
      <c r="F25" s="2">
        <v>0</v>
      </c>
      <c r="G25" s="2">
        <f t="shared" si="1"/>
        <v>8</v>
      </c>
      <c r="H25" s="3">
        <f t="shared" si="2"/>
        <v>0</v>
      </c>
      <c r="I25" s="2">
        <v>3</v>
      </c>
      <c r="J25" s="25">
        <v>4</v>
      </c>
    </row>
    <row r="26" spans="1:10" x14ac:dyDescent="0.25">
      <c r="A26" s="24" t="s">
        <v>30</v>
      </c>
      <c r="B26" s="2">
        <v>10</v>
      </c>
      <c r="C26" s="2">
        <v>0</v>
      </c>
      <c r="D26" s="2">
        <v>0</v>
      </c>
      <c r="E26" s="2">
        <f t="shared" si="0"/>
        <v>10</v>
      </c>
      <c r="F26" s="2">
        <v>0</v>
      </c>
      <c r="G26" s="2">
        <f t="shared" si="1"/>
        <v>10</v>
      </c>
      <c r="H26" s="3">
        <f t="shared" si="2"/>
        <v>0</v>
      </c>
      <c r="I26" s="2">
        <v>31</v>
      </c>
      <c r="J26" s="25">
        <v>0</v>
      </c>
    </row>
    <row r="27" spans="1:10" x14ac:dyDescent="0.25">
      <c r="A27" s="24" t="s">
        <v>31</v>
      </c>
      <c r="B27" s="2">
        <v>0</v>
      </c>
      <c r="C27" s="2">
        <v>12</v>
      </c>
      <c r="D27" s="2">
        <v>0</v>
      </c>
      <c r="E27" s="2">
        <f t="shared" si="0"/>
        <v>12</v>
      </c>
      <c r="F27" s="2">
        <v>1</v>
      </c>
      <c r="G27" s="2">
        <f t="shared" si="1"/>
        <v>11</v>
      </c>
      <c r="H27" s="3">
        <f t="shared" si="2"/>
        <v>8.3333333333333329E-2</v>
      </c>
      <c r="I27" s="2">
        <v>32</v>
      </c>
      <c r="J27" s="25">
        <v>2</v>
      </c>
    </row>
    <row r="28" spans="1:10" x14ac:dyDescent="0.25">
      <c r="A28" s="24" t="s">
        <v>32</v>
      </c>
      <c r="B28" s="2">
        <v>0</v>
      </c>
      <c r="C28" s="2">
        <v>102</v>
      </c>
      <c r="D28" s="2">
        <v>38</v>
      </c>
      <c r="E28" s="2">
        <f t="shared" si="0"/>
        <v>140</v>
      </c>
      <c r="F28" s="2">
        <v>47</v>
      </c>
      <c r="G28" s="2">
        <f t="shared" si="1"/>
        <v>93</v>
      </c>
      <c r="H28" s="3">
        <f t="shared" si="2"/>
        <v>0.33571428571428569</v>
      </c>
      <c r="I28" s="2">
        <v>19</v>
      </c>
      <c r="J28" s="25">
        <v>18</v>
      </c>
    </row>
    <row r="29" spans="1:10" x14ac:dyDescent="0.25">
      <c r="A29" s="24" t="s">
        <v>33</v>
      </c>
      <c r="B29" s="2">
        <v>30</v>
      </c>
      <c r="C29" s="2">
        <v>25</v>
      </c>
      <c r="D29" s="2">
        <v>2</v>
      </c>
      <c r="E29" s="2">
        <f t="shared" si="0"/>
        <v>57</v>
      </c>
      <c r="F29" s="2">
        <v>8</v>
      </c>
      <c r="G29" s="2">
        <f t="shared" si="1"/>
        <v>49</v>
      </c>
      <c r="H29" s="3">
        <f t="shared" si="2"/>
        <v>0.14035087719298245</v>
      </c>
      <c r="I29" s="2">
        <v>40</v>
      </c>
      <c r="J29" s="25">
        <v>10</v>
      </c>
    </row>
    <row r="30" spans="1:10" x14ac:dyDescent="0.25">
      <c r="A30" s="24" t="s">
        <v>34</v>
      </c>
      <c r="B30" s="2">
        <v>0</v>
      </c>
      <c r="C30" s="2">
        <v>8</v>
      </c>
      <c r="D30" s="2">
        <v>0</v>
      </c>
      <c r="E30" s="2">
        <f t="shared" si="0"/>
        <v>8</v>
      </c>
      <c r="F30" s="2">
        <v>0</v>
      </c>
      <c r="G30" s="2">
        <f t="shared" si="1"/>
        <v>8</v>
      </c>
      <c r="H30" s="3">
        <f t="shared" si="2"/>
        <v>0</v>
      </c>
      <c r="I30" s="2">
        <v>1</v>
      </c>
      <c r="J30" s="25">
        <v>1</v>
      </c>
    </row>
    <row r="31" spans="1:10" x14ac:dyDescent="0.25">
      <c r="A31" s="24" t="s">
        <v>35</v>
      </c>
      <c r="B31" s="2">
        <v>28</v>
      </c>
      <c r="C31" s="2">
        <v>8</v>
      </c>
      <c r="D31" s="2">
        <v>0</v>
      </c>
      <c r="E31" s="2">
        <f t="shared" si="0"/>
        <v>36</v>
      </c>
      <c r="F31" s="2">
        <v>32</v>
      </c>
      <c r="G31" s="2">
        <f t="shared" si="1"/>
        <v>4</v>
      </c>
      <c r="H31" s="3">
        <f t="shared" si="2"/>
        <v>0.88888888888888884</v>
      </c>
      <c r="I31" s="2">
        <v>19</v>
      </c>
      <c r="J31" s="25">
        <v>0</v>
      </c>
    </row>
    <row r="32" spans="1:10" x14ac:dyDescent="0.25">
      <c r="A32" s="24" t="s">
        <v>36</v>
      </c>
      <c r="B32" s="2">
        <v>8</v>
      </c>
      <c r="C32" s="2">
        <v>0</v>
      </c>
      <c r="D32" s="2">
        <v>0</v>
      </c>
      <c r="E32" s="2">
        <f t="shared" si="0"/>
        <v>8</v>
      </c>
      <c r="F32" s="2">
        <v>0</v>
      </c>
      <c r="G32" s="2">
        <f t="shared" si="1"/>
        <v>8</v>
      </c>
      <c r="H32" s="3">
        <f t="shared" si="2"/>
        <v>0</v>
      </c>
      <c r="I32" s="2">
        <v>2</v>
      </c>
      <c r="J32" s="25">
        <v>0</v>
      </c>
    </row>
    <row r="33" spans="1:10" x14ac:dyDescent="0.25">
      <c r="A33" s="24" t="s">
        <v>37</v>
      </c>
      <c r="B33" s="2">
        <v>0</v>
      </c>
      <c r="C33" s="2">
        <v>180</v>
      </c>
      <c r="D33" s="2">
        <v>22</v>
      </c>
      <c r="E33" s="2">
        <f t="shared" si="0"/>
        <v>202</v>
      </c>
      <c r="F33" s="2">
        <f>160+22</f>
        <v>182</v>
      </c>
      <c r="G33" s="2">
        <f t="shared" si="1"/>
        <v>20</v>
      </c>
      <c r="H33" s="3">
        <f t="shared" si="2"/>
        <v>0.90099009900990101</v>
      </c>
      <c r="I33" s="2">
        <f>13+12</f>
        <v>25</v>
      </c>
      <c r="J33" s="25">
        <v>103</v>
      </c>
    </row>
    <row r="34" spans="1:10" x14ac:dyDescent="0.25">
      <c r="A34" s="24" t="s">
        <v>38</v>
      </c>
      <c r="B34" s="2">
        <v>3</v>
      </c>
      <c r="C34" s="2">
        <v>5</v>
      </c>
      <c r="D34" s="2">
        <v>0</v>
      </c>
      <c r="E34" s="2">
        <f t="shared" si="0"/>
        <v>8</v>
      </c>
      <c r="F34" s="2">
        <v>0</v>
      </c>
      <c r="G34" s="2">
        <f t="shared" si="1"/>
        <v>8</v>
      </c>
      <c r="H34" s="3">
        <f t="shared" si="2"/>
        <v>0</v>
      </c>
      <c r="I34" s="2">
        <v>4</v>
      </c>
      <c r="J34" s="25">
        <v>0</v>
      </c>
    </row>
    <row r="35" spans="1:10" x14ac:dyDescent="0.25">
      <c r="A35" s="24" t="s">
        <v>39</v>
      </c>
      <c r="B35" s="2">
        <v>0</v>
      </c>
      <c r="C35" s="2">
        <v>10</v>
      </c>
      <c r="D35" s="2">
        <v>5</v>
      </c>
      <c r="E35" s="2">
        <f t="shared" si="0"/>
        <v>15</v>
      </c>
      <c r="F35" s="2">
        <v>0</v>
      </c>
      <c r="G35" s="2">
        <f t="shared" si="1"/>
        <v>15</v>
      </c>
      <c r="H35" s="3">
        <f t="shared" si="2"/>
        <v>0</v>
      </c>
      <c r="I35" s="2">
        <v>0</v>
      </c>
      <c r="J35" s="25">
        <v>0</v>
      </c>
    </row>
    <row r="36" spans="1:10" x14ac:dyDescent="0.25">
      <c r="A36" s="24" t="s">
        <v>40</v>
      </c>
      <c r="B36" s="2">
        <v>0</v>
      </c>
      <c r="C36" s="2">
        <f>63+17</f>
        <v>80</v>
      </c>
      <c r="D36" s="2">
        <v>17</v>
      </c>
      <c r="E36" s="2">
        <f t="shared" si="0"/>
        <v>97</v>
      </c>
      <c r="F36" s="2">
        <f>17+19+16</f>
        <v>52</v>
      </c>
      <c r="G36" s="2">
        <f t="shared" si="1"/>
        <v>45</v>
      </c>
      <c r="H36" s="3">
        <f t="shared" si="2"/>
        <v>0.53608247422680411</v>
      </c>
      <c r="I36" s="2">
        <v>109</v>
      </c>
      <c r="J36" s="25">
        <v>45</v>
      </c>
    </row>
    <row r="37" spans="1:10" x14ac:dyDescent="0.25">
      <c r="A37" s="24" t="s">
        <v>41</v>
      </c>
      <c r="B37" s="2">
        <v>9</v>
      </c>
      <c r="C37" s="2">
        <v>9</v>
      </c>
      <c r="D37" s="2">
        <v>2</v>
      </c>
      <c r="E37" s="2">
        <f t="shared" si="0"/>
        <v>20</v>
      </c>
      <c r="F37" s="2">
        <v>3</v>
      </c>
      <c r="G37" s="2">
        <f t="shared" si="1"/>
        <v>17</v>
      </c>
      <c r="H37" s="3">
        <f t="shared" si="2"/>
        <v>0.15</v>
      </c>
      <c r="I37" s="2">
        <v>18</v>
      </c>
      <c r="J37" s="25">
        <v>3</v>
      </c>
    </row>
    <row r="38" spans="1:10" x14ac:dyDescent="0.25">
      <c r="A38" s="24" t="s">
        <v>42</v>
      </c>
      <c r="B38" s="2">
        <v>9</v>
      </c>
      <c r="C38" s="2">
        <v>6</v>
      </c>
      <c r="D38" s="2">
        <v>2</v>
      </c>
      <c r="E38" s="2">
        <f t="shared" si="0"/>
        <v>17</v>
      </c>
      <c r="F38" s="2">
        <v>0</v>
      </c>
      <c r="G38" s="2">
        <f t="shared" si="1"/>
        <v>17</v>
      </c>
      <c r="H38" s="3">
        <f t="shared" si="2"/>
        <v>0</v>
      </c>
      <c r="I38" s="2">
        <v>20</v>
      </c>
      <c r="J38" s="25">
        <v>14</v>
      </c>
    </row>
    <row r="39" spans="1:10" x14ac:dyDescent="0.25">
      <c r="A39" s="24" t="s">
        <v>43</v>
      </c>
      <c r="B39" s="2">
        <v>9</v>
      </c>
      <c r="C39" s="2">
        <v>9</v>
      </c>
      <c r="D39" s="2">
        <v>0</v>
      </c>
      <c r="E39" s="2">
        <f t="shared" si="0"/>
        <v>18</v>
      </c>
      <c r="F39" s="2">
        <v>18</v>
      </c>
      <c r="G39" s="2">
        <f t="shared" si="1"/>
        <v>0</v>
      </c>
      <c r="H39" s="3">
        <f t="shared" si="2"/>
        <v>1</v>
      </c>
      <c r="I39" s="2">
        <v>1</v>
      </c>
      <c r="J39" s="25">
        <v>1</v>
      </c>
    </row>
    <row r="40" spans="1:10" x14ac:dyDescent="0.25">
      <c r="A40" s="24" t="s">
        <v>44</v>
      </c>
      <c r="B40" s="2">
        <v>15</v>
      </c>
      <c r="C40" s="2">
        <v>11</v>
      </c>
      <c r="D40" s="2">
        <v>7</v>
      </c>
      <c r="E40" s="2">
        <f t="shared" ref="E40:E58" si="3">SUM(B40:D40)</f>
        <v>33</v>
      </c>
      <c r="F40" s="2">
        <v>26</v>
      </c>
      <c r="G40" s="2">
        <f t="shared" si="1"/>
        <v>7</v>
      </c>
      <c r="H40" s="3">
        <f t="shared" ref="H40:H58" si="4">IFERROR((F40/E40),0)</f>
        <v>0.78787878787878785</v>
      </c>
      <c r="I40" s="2">
        <v>47</v>
      </c>
      <c r="J40" s="25">
        <v>8</v>
      </c>
    </row>
    <row r="41" spans="1:10" x14ac:dyDescent="0.25">
      <c r="A41" s="24" t="s">
        <v>45</v>
      </c>
      <c r="B41" s="2">
        <v>0</v>
      </c>
      <c r="C41" s="2">
        <v>0</v>
      </c>
      <c r="D41" s="2">
        <v>12</v>
      </c>
      <c r="E41" s="2">
        <f t="shared" si="3"/>
        <v>12</v>
      </c>
      <c r="F41" s="2">
        <v>7</v>
      </c>
      <c r="G41" s="2">
        <f t="shared" si="1"/>
        <v>5</v>
      </c>
      <c r="H41" s="3">
        <f t="shared" si="4"/>
        <v>0.58333333333333337</v>
      </c>
      <c r="I41" s="2">
        <v>0</v>
      </c>
      <c r="J41" s="25">
        <v>0</v>
      </c>
    </row>
    <row r="42" spans="1:10" x14ac:dyDescent="0.25">
      <c r="A42" s="24" t="s">
        <v>46</v>
      </c>
      <c r="B42" s="2">
        <v>0</v>
      </c>
      <c r="C42" s="2">
        <v>10</v>
      </c>
      <c r="D42" s="2">
        <v>0</v>
      </c>
      <c r="E42" s="2">
        <f t="shared" si="3"/>
        <v>10</v>
      </c>
      <c r="F42" s="2">
        <v>3</v>
      </c>
      <c r="G42" s="2">
        <f t="shared" si="1"/>
        <v>7</v>
      </c>
      <c r="H42" s="3">
        <f t="shared" si="4"/>
        <v>0.3</v>
      </c>
      <c r="I42" s="2">
        <v>2</v>
      </c>
      <c r="J42" s="25">
        <v>0</v>
      </c>
    </row>
    <row r="43" spans="1:10" x14ac:dyDescent="0.25">
      <c r="A43" s="24" t="s">
        <v>47</v>
      </c>
      <c r="B43" s="2">
        <v>4</v>
      </c>
      <c r="C43" s="2">
        <v>10</v>
      </c>
      <c r="D43" s="2">
        <v>3</v>
      </c>
      <c r="E43" s="2">
        <f t="shared" si="3"/>
        <v>17</v>
      </c>
      <c r="F43" s="2">
        <v>0</v>
      </c>
      <c r="G43" s="2">
        <f t="shared" si="1"/>
        <v>17</v>
      </c>
      <c r="H43" s="3">
        <f t="shared" si="4"/>
        <v>0</v>
      </c>
      <c r="I43" s="2">
        <v>7</v>
      </c>
      <c r="J43" s="25">
        <v>0</v>
      </c>
    </row>
    <row r="44" spans="1:10" x14ac:dyDescent="0.25">
      <c r="A44" s="24" t="s">
        <v>48</v>
      </c>
      <c r="B44" s="2">
        <v>0</v>
      </c>
      <c r="C44" s="2">
        <v>6</v>
      </c>
      <c r="D44" s="2">
        <v>3</v>
      </c>
      <c r="E44" s="2">
        <f t="shared" si="3"/>
        <v>9</v>
      </c>
      <c r="F44" s="2">
        <v>7</v>
      </c>
      <c r="G44" s="4">
        <f t="shared" si="1"/>
        <v>2</v>
      </c>
      <c r="H44" s="3">
        <f t="shared" si="4"/>
        <v>0.77777777777777779</v>
      </c>
      <c r="I44" s="2">
        <v>14</v>
      </c>
      <c r="J44" s="25">
        <v>1</v>
      </c>
    </row>
    <row r="45" spans="1:10" x14ac:dyDescent="0.25">
      <c r="A45" s="24" t="s">
        <v>49</v>
      </c>
      <c r="B45" s="2">
        <v>0</v>
      </c>
      <c r="C45" s="2">
        <v>15</v>
      </c>
      <c r="D45" s="2">
        <v>0</v>
      </c>
      <c r="E45" s="2">
        <f t="shared" si="3"/>
        <v>15</v>
      </c>
      <c r="F45" s="2">
        <v>0</v>
      </c>
      <c r="G45" s="2">
        <v>15</v>
      </c>
      <c r="H45" s="3">
        <f t="shared" si="4"/>
        <v>0</v>
      </c>
      <c r="I45" s="2">
        <v>0</v>
      </c>
      <c r="J45" s="25">
        <v>0</v>
      </c>
    </row>
    <row r="46" spans="1:10" x14ac:dyDescent="0.25">
      <c r="A46" s="24" t="s">
        <v>50</v>
      </c>
      <c r="B46" s="2">
        <v>0</v>
      </c>
      <c r="C46" s="2">
        <v>6</v>
      </c>
      <c r="D46" s="2">
        <v>0</v>
      </c>
      <c r="E46" s="2">
        <f t="shared" si="3"/>
        <v>6</v>
      </c>
      <c r="F46" s="2">
        <v>2</v>
      </c>
      <c r="G46" s="2">
        <f t="shared" ref="G46:G58" si="5">E46-F46</f>
        <v>4</v>
      </c>
      <c r="H46" s="3">
        <f t="shared" si="4"/>
        <v>0.33333333333333331</v>
      </c>
      <c r="I46" s="2">
        <v>0</v>
      </c>
      <c r="J46" s="25">
        <v>0</v>
      </c>
    </row>
    <row r="47" spans="1:10" x14ac:dyDescent="0.25">
      <c r="A47" s="24" t="s">
        <v>51</v>
      </c>
      <c r="B47" s="2">
        <v>0</v>
      </c>
      <c r="C47" s="2">
        <v>14</v>
      </c>
      <c r="D47" s="2">
        <v>2</v>
      </c>
      <c r="E47" s="2">
        <f t="shared" si="3"/>
        <v>16</v>
      </c>
      <c r="F47" s="2">
        <v>2</v>
      </c>
      <c r="G47" s="2">
        <f t="shared" si="5"/>
        <v>14</v>
      </c>
      <c r="H47" s="3">
        <f t="shared" si="4"/>
        <v>0.125</v>
      </c>
      <c r="I47" s="2">
        <v>3</v>
      </c>
      <c r="J47" s="25">
        <v>2</v>
      </c>
    </row>
    <row r="48" spans="1:10" x14ac:dyDescent="0.25">
      <c r="A48" s="24" t="s">
        <v>52</v>
      </c>
      <c r="B48" s="2">
        <v>3</v>
      </c>
      <c r="C48" s="2">
        <v>13</v>
      </c>
      <c r="D48" s="2">
        <v>0</v>
      </c>
      <c r="E48" s="2">
        <f t="shared" si="3"/>
        <v>16</v>
      </c>
      <c r="F48" s="2">
        <v>11</v>
      </c>
      <c r="G48" s="2">
        <f t="shared" si="5"/>
        <v>5</v>
      </c>
      <c r="H48" s="3">
        <f t="shared" si="4"/>
        <v>0.6875</v>
      </c>
      <c r="I48" s="2">
        <v>3</v>
      </c>
      <c r="J48" s="25">
        <v>0</v>
      </c>
    </row>
    <row r="49" spans="1:10" x14ac:dyDescent="0.25">
      <c r="A49" s="24" t="s">
        <v>53</v>
      </c>
      <c r="B49" s="2">
        <v>0</v>
      </c>
      <c r="C49" s="2">
        <v>0</v>
      </c>
      <c r="D49" s="2">
        <v>0</v>
      </c>
      <c r="E49" s="2">
        <f t="shared" si="3"/>
        <v>0</v>
      </c>
      <c r="F49" s="2">
        <v>0</v>
      </c>
      <c r="G49" s="2">
        <f t="shared" si="5"/>
        <v>0</v>
      </c>
      <c r="H49" s="3">
        <f t="shared" si="4"/>
        <v>0</v>
      </c>
      <c r="I49" s="2">
        <v>0</v>
      </c>
      <c r="J49" s="25">
        <v>0</v>
      </c>
    </row>
    <row r="50" spans="1:10" x14ac:dyDescent="0.25">
      <c r="A50" s="24" t="s">
        <v>54</v>
      </c>
      <c r="B50" s="2">
        <v>0</v>
      </c>
      <c r="C50" s="2">
        <v>15</v>
      </c>
      <c r="D50" s="2">
        <v>0</v>
      </c>
      <c r="E50" s="2">
        <f t="shared" si="3"/>
        <v>15</v>
      </c>
      <c r="F50" s="2">
        <v>3</v>
      </c>
      <c r="G50" s="2">
        <f t="shared" si="5"/>
        <v>12</v>
      </c>
      <c r="H50" s="3">
        <f t="shared" si="4"/>
        <v>0.2</v>
      </c>
      <c r="I50" s="2">
        <v>0</v>
      </c>
      <c r="J50" s="25">
        <v>0</v>
      </c>
    </row>
    <row r="51" spans="1:10" x14ac:dyDescent="0.25">
      <c r="A51" s="24" t="s">
        <v>55</v>
      </c>
      <c r="B51" s="2">
        <v>0</v>
      </c>
      <c r="C51" s="2">
        <v>0</v>
      </c>
      <c r="D51" s="2">
        <v>0</v>
      </c>
      <c r="E51" s="2">
        <f t="shared" si="3"/>
        <v>0</v>
      </c>
      <c r="F51" s="2">
        <v>0</v>
      </c>
      <c r="G51" s="2">
        <f t="shared" si="5"/>
        <v>0</v>
      </c>
      <c r="H51" s="3">
        <f t="shared" si="4"/>
        <v>0</v>
      </c>
      <c r="I51" s="2">
        <v>0</v>
      </c>
      <c r="J51" s="25">
        <v>0</v>
      </c>
    </row>
    <row r="52" spans="1:10" x14ac:dyDescent="0.25">
      <c r="A52" s="24" t="s">
        <v>56</v>
      </c>
      <c r="B52" s="2">
        <v>0</v>
      </c>
      <c r="C52" s="2">
        <v>4</v>
      </c>
      <c r="D52" s="2">
        <v>0</v>
      </c>
      <c r="E52" s="2">
        <f t="shared" si="3"/>
        <v>4</v>
      </c>
      <c r="F52" s="2">
        <v>0</v>
      </c>
      <c r="G52" s="2">
        <f t="shared" si="5"/>
        <v>4</v>
      </c>
      <c r="H52" s="3">
        <f t="shared" si="4"/>
        <v>0</v>
      </c>
      <c r="I52" s="2">
        <v>2</v>
      </c>
      <c r="J52" s="25">
        <v>1</v>
      </c>
    </row>
    <row r="53" spans="1:10" x14ac:dyDescent="0.25">
      <c r="A53" s="24" t="s">
        <v>57</v>
      </c>
      <c r="B53" s="2">
        <v>8</v>
      </c>
      <c r="C53" s="2">
        <v>6</v>
      </c>
      <c r="D53" s="2">
        <v>0</v>
      </c>
      <c r="E53" s="2">
        <f t="shared" si="3"/>
        <v>14</v>
      </c>
      <c r="F53" s="2">
        <v>0</v>
      </c>
      <c r="G53" s="2">
        <f t="shared" si="5"/>
        <v>14</v>
      </c>
      <c r="H53" s="3">
        <f t="shared" si="4"/>
        <v>0</v>
      </c>
      <c r="I53" s="2">
        <v>0</v>
      </c>
      <c r="J53" s="25">
        <v>0</v>
      </c>
    </row>
    <row r="54" spans="1:10" x14ac:dyDescent="0.25">
      <c r="A54" s="24" t="s">
        <v>58</v>
      </c>
      <c r="B54" s="2">
        <v>0</v>
      </c>
      <c r="C54" s="2">
        <v>139</v>
      </c>
      <c r="D54" s="2">
        <v>38</v>
      </c>
      <c r="E54" s="2">
        <f t="shared" si="3"/>
        <v>177</v>
      </c>
      <c r="F54" s="2">
        <v>167</v>
      </c>
      <c r="G54" s="2">
        <f t="shared" si="5"/>
        <v>10</v>
      </c>
      <c r="H54" s="3">
        <f t="shared" si="4"/>
        <v>0.94350282485875703</v>
      </c>
      <c r="I54" s="2">
        <v>794</v>
      </c>
      <c r="J54" s="25">
        <v>38</v>
      </c>
    </row>
    <row r="55" spans="1:10" x14ac:dyDescent="0.25">
      <c r="A55" s="24" t="s">
        <v>59</v>
      </c>
      <c r="B55" s="2">
        <v>90</v>
      </c>
      <c r="C55" s="2">
        <v>32</v>
      </c>
      <c r="D55" s="2">
        <v>12</v>
      </c>
      <c r="E55" s="2">
        <f t="shared" si="3"/>
        <v>134</v>
      </c>
      <c r="F55" s="2">
        <v>56</v>
      </c>
      <c r="G55" s="2">
        <f t="shared" si="5"/>
        <v>78</v>
      </c>
      <c r="H55" s="3">
        <f t="shared" si="4"/>
        <v>0.41791044776119401</v>
      </c>
      <c r="I55" s="2">
        <v>11</v>
      </c>
      <c r="J55" s="25">
        <v>2</v>
      </c>
    </row>
    <row r="56" spans="1:10" x14ac:dyDescent="0.25">
      <c r="A56" s="24" t="s">
        <v>60</v>
      </c>
      <c r="B56" s="2">
        <v>100</v>
      </c>
      <c r="C56" s="2">
        <v>12</v>
      </c>
      <c r="D56" s="2">
        <v>16</v>
      </c>
      <c r="E56" s="2">
        <f t="shared" si="3"/>
        <v>128</v>
      </c>
      <c r="F56" s="2">
        <v>14</v>
      </c>
      <c r="G56" s="2">
        <f t="shared" si="5"/>
        <v>114</v>
      </c>
      <c r="H56" s="3">
        <f t="shared" si="4"/>
        <v>0.109375</v>
      </c>
      <c r="I56" s="2">
        <v>1</v>
      </c>
      <c r="J56" s="25">
        <v>0</v>
      </c>
    </row>
    <row r="57" spans="1:10" ht="15.75" thickBot="1" x14ac:dyDescent="0.3">
      <c r="A57" s="26" t="s">
        <v>61</v>
      </c>
      <c r="B57" s="16">
        <v>63</v>
      </c>
      <c r="C57" s="16">
        <v>37</v>
      </c>
      <c r="D57" s="16">
        <v>14</v>
      </c>
      <c r="E57" s="16">
        <f t="shared" si="3"/>
        <v>114</v>
      </c>
      <c r="F57" s="16">
        <v>1</v>
      </c>
      <c r="G57" s="16">
        <f t="shared" si="5"/>
        <v>113</v>
      </c>
      <c r="H57" s="17">
        <f t="shared" si="4"/>
        <v>8.771929824561403E-3</v>
      </c>
      <c r="I57" s="16">
        <v>2</v>
      </c>
      <c r="J57" s="27">
        <v>1</v>
      </c>
    </row>
    <row r="58" spans="1:10" ht="15.75" thickBot="1" x14ac:dyDescent="0.3">
      <c r="A58" s="18" t="s">
        <v>6</v>
      </c>
      <c r="B58" s="19">
        <f>SUM(B8:B57)</f>
        <v>470</v>
      </c>
      <c r="C58" s="19">
        <f t="shared" ref="C58:J58" si="6">SUM(C8:C57)</f>
        <v>1015</v>
      </c>
      <c r="D58" s="19">
        <f t="shared" si="6"/>
        <v>270</v>
      </c>
      <c r="E58" s="19">
        <f t="shared" si="6"/>
        <v>1755</v>
      </c>
      <c r="F58" s="19">
        <f t="shared" si="6"/>
        <v>755</v>
      </c>
      <c r="G58" s="19">
        <f t="shared" si="6"/>
        <v>1000</v>
      </c>
      <c r="H58" s="20">
        <f t="shared" si="4"/>
        <v>0.43019943019943019</v>
      </c>
      <c r="I58" s="19">
        <f t="shared" si="6"/>
        <v>1305</v>
      </c>
      <c r="J58" s="21">
        <f t="shared" si="6"/>
        <v>306</v>
      </c>
    </row>
  </sheetData>
  <mergeCells count="3">
    <mergeCell ref="B6:H6"/>
    <mergeCell ref="A6:A7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2020-06-19T18:13:06Z</dcterms:created>
  <dcterms:modified xsi:type="dcterms:W3CDTF">2020-06-23T02:03:29Z</dcterms:modified>
  <cp:category/>
  <cp:contentStatus/>
</cp:coreProperties>
</file>